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30" windowWidth="15480" windowHeight="10125" activeTab="1"/>
  </bookViews>
  <sheets>
    <sheet name="Mode d'emploi" sheetId="1" r:id="rId1"/>
    <sheet name="Tableau à remplir" sheetId="2" r:id="rId2"/>
  </sheets>
  <externalReferences>
    <externalReference r:id="rId5"/>
    <externalReference r:id="rId6"/>
  </externalReferences>
  <definedNames>
    <definedName name="Debut_dsf">'[2]2005-stat'!#REF!</definedName>
    <definedName name="FF">'[2]2005-stat'!#REF!</definedName>
    <definedName name="fin_DSF">'[2]2005-stat'!#REF!</definedName>
    <definedName name="FParamCol">'[1]parametre'!$H$1</definedName>
    <definedName name="FParamLine">'[1]parametre'!$A$5</definedName>
    <definedName name="millesimeStat">'[2]2005-stat'!$A$4</definedName>
    <definedName name="T_CDI">'[2]2005-stat'!#REF!</definedName>
    <definedName name="T_CDI_sup">'[1]2001-récapSup'!$H$124</definedName>
    <definedName name="T_horsCDI">'[2]2005-stat'!#REF!</definedName>
    <definedName name="T_horsCDI_sup">'[1]2001-récapSup'!$Q$124</definedName>
    <definedName name="Ti_CDIn1">'[2]2005-stat'!#REF!</definedName>
    <definedName name="Ti_CDIn1_sup">'[1]2001-récapSup'!$C$124</definedName>
    <definedName name="Ti_CDIn2">'[2]2005-stat'!#REF!</definedName>
    <definedName name="Ti_CDIn2_sup">'[1]2001-récapSup'!$D$124</definedName>
    <definedName name="Ti_CDIsam">'[2]2005-stat'!#REF!</definedName>
    <definedName name="Ti_CDIsam_sup">'[1]2001-récapSup'!$F$124</definedName>
    <definedName name="_xlnm.Print_Area" localSheetId="0">'Mode d''emploi'!$A$1:$E$9</definedName>
    <definedName name="_xlnm.Print_Area" localSheetId="1">'Tableau à remplir'!$A$2:$U$36</definedName>
  </definedNames>
  <calcPr fullCalcOnLoad="1"/>
</workbook>
</file>

<file path=xl/sharedStrings.xml><?xml version="1.0" encoding="utf-8"?>
<sst xmlns="http://schemas.openxmlformats.org/spreadsheetml/2006/main" count="71" uniqueCount="67">
  <si>
    <t>ACCUEIL PHYSIQUE</t>
  </si>
  <si>
    <t>La zone est protégée : le total se fait automatiquement</t>
  </si>
  <si>
    <t>Total accueil physique</t>
  </si>
  <si>
    <t>COMMENT REMPLIR CE FICHIER ?</t>
  </si>
  <si>
    <t>Réception dans les CDI</t>
  </si>
  <si>
    <t>Réception dans les SIP</t>
  </si>
  <si>
    <t>Réception dans les trésoreries de proximité</t>
  </si>
  <si>
    <t>BILAN</t>
  </si>
  <si>
    <t xml:space="preserve">Toutes demandes </t>
  </si>
  <si>
    <t>CAMPAGNE DE RECOUVREMENT</t>
  </si>
  <si>
    <t xml:space="preserve">Gestion des contrats (mensuel, à l'échéance), paiements, demandes d'octroi de délais, demandes de remise de majoration, contentieux du recouvrement (suite à poursuites), modifications administratives (état civil, adresse…), plis non distribués (PND) et toute question relative à l'assiette (demande de renseignements et/ou dépôt d'une réclamation contentieuse ou d'une demande de remise gracieuse). </t>
  </si>
  <si>
    <t>Totaux</t>
  </si>
  <si>
    <t>Note de campagne
2011</t>
  </si>
  <si>
    <t>S1 : du 8 au 12 août</t>
  </si>
  <si>
    <t>S2 : du 16 au 19 août</t>
  </si>
  <si>
    <t>S3 : du 22 au 26 août</t>
  </si>
  <si>
    <t>S4 : du 29 août au 2 septembre</t>
  </si>
  <si>
    <t>S5 : du 5 au 9 septembre</t>
  </si>
  <si>
    <t xml:space="preserve">S6 : du 12 au 16 septembre </t>
  </si>
  <si>
    <t xml:space="preserve">S7 : du 19 au 23 septembre </t>
  </si>
  <si>
    <t>S8 : du 26 au  30 septembre</t>
  </si>
  <si>
    <t xml:space="preserve">S9 : du 3 au 7 octobre  </t>
  </si>
  <si>
    <t xml:space="preserve">S10 : du 10 au 14 octobre </t>
  </si>
  <si>
    <t xml:space="preserve">S11 : du 17 au 21 octobre </t>
  </si>
  <si>
    <t xml:space="preserve">S12 : du 24 au 28 octobre </t>
  </si>
  <si>
    <t xml:space="preserve">S13 : du 31 octobre au 4 novembre  </t>
  </si>
  <si>
    <t>S14 : du 7 au 10 novembre</t>
  </si>
  <si>
    <t xml:space="preserve">S15 : du 14 au 18 novembre  </t>
  </si>
  <si>
    <t xml:space="preserve">S16 : du 21 au 25 novembre  </t>
  </si>
  <si>
    <t xml:space="preserve">S17 : du 28 novembre au 2 décembre  </t>
  </si>
  <si>
    <t xml:space="preserve">S18 : du 5 au 9 décembre  </t>
  </si>
  <si>
    <t xml:space="preserve">S19 : du 12 au 16 décembre   </t>
  </si>
  <si>
    <t>S1</t>
  </si>
  <si>
    <t>S2</t>
  </si>
  <si>
    <t>S3</t>
  </si>
  <si>
    <t>S4</t>
  </si>
  <si>
    <t>S5</t>
  </si>
  <si>
    <t>S6</t>
  </si>
  <si>
    <t>S7</t>
  </si>
  <si>
    <t>S8</t>
  </si>
  <si>
    <t>S9</t>
  </si>
  <si>
    <t>S10</t>
  </si>
  <si>
    <t>S11</t>
  </si>
  <si>
    <t>S12</t>
  </si>
  <si>
    <t>S13</t>
  </si>
  <si>
    <t>S14</t>
  </si>
  <si>
    <t>S15</t>
  </si>
  <si>
    <t>S16</t>
  </si>
  <si>
    <t>S17</t>
  </si>
  <si>
    <t>S18</t>
  </si>
  <si>
    <t>S19</t>
  </si>
  <si>
    <t>Toutes demandes (tous types d'accueil confondus : accueil généraliste comme spécialisé)</t>
  </si>
  <si>
    <t>Toutes demandes (tous types d'accueil confondus : accueil de 1er et 2e niveaux)</t>
  </si>
  <si>
    <t>Le comptage consiste à connaître la volumétrie globale des usagers reçus au moment de la campagne de recouvrement dans les différentes structures : CDI, SIP et trésoreries de proximité.
Rappel des consignes à respecter :
- la structure de la feuille « Tableau à remplir » ne doit pas être modifiée ;
- la 1re case en haut à gauche (A1) doit être complétée du numéro de département ;
- les zones « Total » sont calculées automatiquement, elles ne doivent donc pas faire l'objet d'une saisie. Il s'agit des zones « SIP total accueil », « CDI total accueil », « total accueil structures du département », ainsi que la colonne « Totaux ».</t>
  </si>
  <si>
    <r>
      <t xml:space="preserve">Fiche n° 10 (annexe)
</t>
    </r>
    <r>
      <rPr>
        <b/>
        <i/>
        <sz val="12"/>
        <rFont val="Arial"/>
        <family val="2"/>
      </rPr>
      <t>2011</t>
    </r>
  </si>
  <si>
    <t>SIP 2011</t>
  </si>
  <si>
    <t>SIP 2010</t>
  </si>
  <si>
    <t>Trésorerie 2010</t>
  </si>
  <si>
    <t>Trésorerie 2011</t>
  </si>
  <si>
    <t>Total accueil structures du département n° 65        2010</t>
  </si>
  <si>
    <t>Total accueil structures du département n° 65       2011</t>
  </si>
  <si>
    <t>SIP 2012</t>
  </si>
  <si>
    <t>Trésorerie 2012</t>
  </si>
  <si>
    <t>VARIATION 2012/2011</t>
  </si>
  <si>
    <t>VARIATION 2011/2010</t>
  </si>
  <si>
    <t>Total accueil structures du département n° 65       2012</t>
  </si>
  <si>
    <t>COMPARATIF DE LA RECEPTION CAMPAGNE RECOUVREMENT 2010, 2011 et 2012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</si>
</sst>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;\-#,##0"/>
    <numFmt numFmtId="173" formatCode="#,##0;[Red]\-#,##0"/>
    <numFmt numFmtId="174" formatCode="#,##0.00;\-#,##0.00"/>
    <numFmt numFmtId="175" formatCode="#,##0.00;[Red]\-#,##0.00"/>
    <numFmt numFmtId="176" formatCode="0.0%"/>
    <numFmt numFmtId="177" formatCode="\(0.00%\)"/>
    <numFmt numFmtId="178" formatCode="\(0%\)"/>
    <numFmt numFmtId="179" formatCode="0.0"/>
    <numFmt numFmtId="180" formatCode="#,##0.0"/>
  </numFmts>
  <fonts count="15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6"/>
      <name val="Arial"/>
      <family val="2"/>
    </font>
    <font>
      <sz val="12"/>
      <name val="Arial Black"/>
      <family val="2"/>
    </font>
    <font>
      <b/>
      <i/>
      <sz val="12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b/>
      <sz val="9"/>
      <color indexed="10"/>
      <name val="Arial"/>
      <family val="2"/>
    </font>
    <font>
      <b/>
      <sz val="9"/>
      <color indexed="17"/>
      <name val="Arial"/>
      <family val="2"/>
    </font>
    <font>
      <b/>
      <sz val="10"/>
      <color indexed="17"/>
      <name val="Arial"/>
      <family val="2"/>
    </font>
    <font>
      <sz val="10"/>
      <color indexed="57"/>
      <name val="Arial"/>
      <family val="2"/>
    </font>
    <font>
      <b/>
      <sz val="9"/>
      <color indexed="57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" fillId="2" borderId="2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3" borderId="3" xfId="0" applyFont="1" applyFill="1" applyBorder="1" applyAlignment="1">
      <alignment vertical="center"/>
    </xf>
    <xf numFmtId="0" fontId="5" fillId="3" borderId="3" xfId="0" applyFont="1" applyFill="1" applyBorder="1" applyAlignment="1">
      <alignment horizontal="centerContinuous" vertical="center"/>
    </xf>
    <xf numFmtId="0" fontId="6" fillId="3" borderId="3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Continuous" vertical="center"/>
    </xf>
    <xf numFmtId="0" fontId="0" fillId="3" borderId="0" xfId="0" applyFont="1" applyFill="1" applyAlignment="1">
      <alignment horizontal="centerContinuous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3" fontId="2" fillId="4" borderId="2" xfId="0" applyNumberFormat="1" applyFont="1" applyFill="1" applyBorder="1" applyAlignment="1" applyProtection="1">
      <alignment horizontal="center" vertical="center"/>
      <protection/>
    </xf>
    <xf numFmtId="0" fontId="2" fillId="5" borderId="2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3" fontId="0" fillId="6" borderId="2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4" fillId="6" borderId="4" xfId="0" applyFont="1" applyFill="1" applyBorder="1" applyAlignment="1">
      <alignment horizontal="centerContinuous" vertical="center"/>
    </xf>
    <xf numFmtId="0" fontId="3" fillId="6" borderId="5" xfId="0" applyFont="1" applyFill="1" applyBorder="1" applyAlignment="1">
      <alignment horizontal="centerContinuous" vertical="center" wrapText="1"/>
    </xf>
    <xf numFmtId="0" fontId="3" fillId="6" borderId="6" xfId="0" applyFont="1" applyFill="1" applyBorder="1" applyAlignment="1">
      <alignment horizontal="centerContinuous" vertical="center" wrapText="1"/>
    </xf>
    <xf numFmtId="0" fontId="0" fillId="6" borderId="7" xfId="0" applyFill="1" applyBorder="1" applyAlignment="1">
      <alignment horizontal="centerContinuous" vertical="center"/>
    </xf>
    <xf numFmtId="3" fontId="8" fillId="3" borderId="2" xfId="0" applyNumberFormat="1" applyFont="1" applyFill="1" applyBorder="1" applyAlignment="1" applyProtection="1">
      <alignment horizontal="center" vertical="center"/>
      <protection/>
    </xf>
    <xf numFmtId="3" fontId="8" fillId="3" borderId="2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 applyProtection="1">
      <alignment horizontal="center" vertical="center"/>
      <protection/>
    </xf>
    <xf numFmtId="0" fontId="4" fillId="4" borderId="2" xfId="0" applyFont="1" applyFill="1" applyBorder="1" applyAlignment="1">
      <alignment horizontal="left" vertical="center" wrapText="1"/>
    </xf>
    <xf numFmtId="0" fontId="4" fillId="7" borderId="2" xfId="0" applyFont="1" applyFill="1" applyBorder="1" applyAlignment="1">
      <alignment horizontal="left" vertical="center" wrapText="1"/>
    </xf>
    <xf numFmtId="0" fontId="4" fillId="5" borderId="2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 applyProtection="1">
      <alignment horizontal="center" vertical="center" wrapText="1"/>
      <protection locked="0"/>
    </xf>
    <xf numFmtId="0" fontId="2" fillId="5" borderId="8" xfId="0" applyNumberFormat="1" applyFont="1" applyFill="1" applyBorder="1" applyAlignment="1" applyProtection="1">
      <alignment horizontal="center" vertical="center"/>
      <protection/>
    </xf>
    <xf numFmtId="0" fontId="1" fillId="6" borderId="2" xfId="0" applyFont="1" applyFill="1" applyBorder="1" applyAlignment="1" applyProtection="1">
      <alignment horizontal="left" vertical="center" wrapText="1"/>
      <protection/>
    </xf>
    <xf numFmtId="0" fontId="1" fillId="6" borderId="2" xfId="0" applyFont="1" applyFill="1" applyBorder="1" applyAlignment="1" applyProtection="1">
      <alignment vertical="center"/>
      <protection/>
    </xf>
    <xf numFmtId="176" fontId="10" fillId="3" borderId="2" xfId="19" applyNumberFormat="1" applyFont="1" applyFill="1" applyBorder="1" applyAlignment="1" applyProtection="1">
      <alignment horizontal="center" vertical="center"/>
      <protection locked="0"/>
    </xf>
    <xf numFmtId="176" fontId="11" fillId="3" borderId="2" xfId="19" applyNumberFormat="1" applyFont="1" applyFill="1" applyBorder="1" applyAlignment="1" applyProtection="1">
      <alignment horizontal="center" vertical="center"/>
      <protection locked="0"/>
    </xf>
    <xf numFmtId="176" fontId="10" fillId="3" borderId="2" xfId="19" applyNumberFormat="1" applyFont="1" applyFill="1" applyBorder="1" applyAlignment="1" applyProtection="1">
      <alignment horizontal="center" vertical="center"/>
      <protection/>
    </xf>
    <xf numFmtId="176" fontId="11" fillId="3" borderId="2" xfId="19" applyNumberFormat="1" applyFont="1" applyFill="1" applyBorder="1" applyAlignment="1" applyProtection="1">
      <alignment horizontal="center" vertical="center"/>
      <protection/>
    </xf>
    <xf numFmtId="176" fontId="9" fillId="6" borderId="2" xfId="19" applyNumberFormat="1" applyFont="1" applyFill="1" applyBorder="1" applyAlignment="1">
      <alignment vertical="center"/>
    </xf>
    <xf numFmtId="176" fontId="12" fillId="6" borderId="2" xfId="19" applyNumberFormat="1" applyFont="1" applyFill="1" applyBorder="1" applyAlignment="1">
      <alignment vertical="center"/>
    </xf>
    <xf numFmtId="0" fontId="8" fillId="3" borderId="2" xfId="0" applyNumberFormat="1" applyFont="1" applyFill="1" applyBorder="1" applyAlignment="1" applyProtection="1">
      <alignment horizontal="center" vertical="center"/>
      <protection/>
    </xf>
    <xf numFmtId="0" fontId="2" fillId="3" borderId="2" xfId="0" applyNumberFormat="1" applyFont="1" applyFill="1" applyBorder="1" applyAlignment="1" applyProtection="1">
      <alignment horizontal="center" vertical="center"/>
      <protection/>
    </xf>
    <xf numFmtId="3" fontId="2" fillId="5" borderId="2" xfId="0" applyNumberFormat="1" applyFont="1" applyFill="1" applyBorder="1" applyAlignment="1" applyProtection="1">
      <alignment horizontal="center" vertical="center"/>
      <protection/>
    </xf>
    <xf numFmtId="3" fontId="2" fillId="6" borderId="2" xfId="0" applyNumberFormat="1" applyFont="1" applyFill="1" applyBorder="1" applyAlignment="1" applyProtection="1">
      <alignment horizontal="center" vertical="center"/>
      <protection/>
    </xf>
    <xf numFmtId="0" fontId="4" fillId="3" borderId="9" xfId="0" applyFont="1" applyFill="1" applyBorder="1" applyAlignment="1">
      <alignment horizontal="justify" vertical="center" wrapText="1"/>
    </xf>
    <xf numFmtId="0" fontId="4" fillId="3" borderId="2" xfId="0" applyFont="1" applyFill="1" applyBorder="1" applyAlignment="1">
      <alignment horizontal="justify" vertical="center" wrapText="1"/>
    </xf>
    <xf numFmtId="0" fontId="4" fillId="3" borderId="10" xfId="0" applyFont="1" applyFill="1" applyBorder="1" applyAlignment="1">
      <alignment horizontal="justify" vertical="center" wrapText="1"/>
    </xf>
    <xf numFmtId="0" fontId="1" fillId="6" borderId="9" xfId="0" applyFont="1" applyFill="1" applyBorder="1" applyAlignment="1">
      <alignment horizontal="center" vertical="center" wrapText="1"/>
    </xf>
    <xf numFmtId="0" fontId="1" fillId="6" borderId="11" xfId="0" applyFont="1" applyFill="1" applyBorder="1" applyAlignment="1">
      <alignment horizontal="center" vertical="center" wrapText="1"/>
    </xf>
    <xf numFmtId="0" fontId="4" fillId="6" borderId="4" xfId="0" applyFont="1" applyFill="1" applyBorder="1" applyAlignment="1">
      <alignment vertical="center" wrapText="1"/>
    </xf>
    <xf numFmtId="0" fontId="0" fillId="6" borderId="12" xfId="0" applyFont="1" applyFill="1" applyBorder="1" applyAlignment="1">
      <alignment vertical="center"/>
    </xf>
    <xf numFmtId="0" fontId="1" fillId="0" borderId="13" xfId="0" applyFont="1" applyBorder="1" applyAlignment="1" applyProtection="1">
      <alignment horizontal="center" vertical="center"/>
      <protection/>
    </xf>
    <xf numFmtId="176" fontId="10" fillId="4" borderId="2" xfId="19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Alignment="1">
      <alignment vertical="center"/>
    </xf>
    <xf numFmtId="176" fontId="14" fillId="4" borderId="2" xfId="19" applyNumberFormat="1" applyFont="1" applyFill="1" applyBorder="1" applyAlignment="1" applyProtection="1">
      <alignment horizontal="center" vertical="center"/>
      <protection/>
    </xf>
    <xf numFmtId="176" fontId="14" fillId="3" borderId="2" xfId="19" applyNumberFormat="1" applyFont="1" applyFill="1" applyBorder="1" applyAlignment="1" applyProtection="1">
      <alignment horizontal="center" vertical="center"/>
      <protection locked="0"/>
    </xf>
    <xf numFmtId="176" fontId="11" fillId="5" borderId="2" xfId="19" applyNumberFormat="1" applyFont="1" applyFill="1" applyBorder="1" applyAlignment="1" applyProtection="1">
      <alignment horizontal="center" vertical="center"/>
      <protection locked="0"/>
    </xf>
    <xf numFmtId="176" fontId="14" fillId="5" borderId="2" xfId="19" applyNumberFormat="1" applyFont="1" applyFill="1" applyBorder="1" applyAlignment="1" applyProtection="1">
      <alignment horizontal="center" vertical="center"/>
      <protection locked="0"/>
    </xf>
    <xf numFmtId="176" fontId="14" fillId="3" borderId="2" xfId="19" applyNumberFormat="1" applyFont="1" applyFill="1" applyBorder="1" applyAlignment="1" applyProtection="1">
      <alignment horizontal="center" vertical="center"/>
      <protection/>
    </xf>
    <xf numFmtId="0" fontId="0" fillId="6" borderId="2" xfId="0" applyFont="1" applyFill="1" applyBorder="1" applyAlignment="1" applyProtection="1">
      <alignment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ont>
        <color rgb="FFFF0000"/>
      </font>
      <border/>
    </dxf>
    <dxf>
      <font>
        <color rgb="FF008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ictac\m1\ECHANGES\CLAUDE\save-AKEUIL0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ictac\m1\Documents%20and%20Settings\alagadec\Bureau\Di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04-récap"/>
      <sheetName val="2001-récapSup"/>
      <sheetName val="parametre"/>
      <sheetName val="2004-étude"/>
      <sheetName val="2004comp-bil"/>
      <sheetName val="source-graph"/>
      <sheetName val="graph"/>
      <sheetName val="analyse"/>
      <sheetName val="archives"/>
      <sheetName val="2001_récapSup"/>
    </sheetNames>
    <sheetDataSet>
      <sheetData sheetId="1">
        <row r="124">
          <cell r="C124">
            <v>0</v>
          </cell>
          <cell r="D124">
            <v>0</v>
          </cell>
          <cell r="F124">
            <v>0</v>
          </cell>
          <cell r="H124">
            <v>0</v>
          </cell>
          <cell r="Q124">
            <v>0</v>
          </cell>
        </row>
      </sheetData>
      <sheetData sheetId="2">
        <row r="1">
          <cell r="H1" t="str">
            <v>FinParam</v>
          </cell>
        </row>
        <row r="5">
          <cell r="A5" t="str">
            <v>FinParam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05-stat"/>
      <sheetName val="2005_stat"/>
    </sheetNames>
    <sheetDataSet>
      <sheetData sheetId="0">
        <row r="4">
          <cell r="A4">
            <v>2004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H13"/>
  <sheetViews>
    <sheetView zoomScale="75" zoomScaleNormal="75" workbookViewId="0" topLeftCell="A1">
      <selection activeCell="A1" sqref="A1"/>
    </sheetView>
  </sheetViews>
  <sheetFormatPr defaultColWidth="11.421875" defaultRowHeight="12.75"/>
  <cols>
    <col min="1" max="1" width="15.8515625" style="3" customWidth="1"/>
    <col min="2" max="2" width="33.57421875" style="1" customWidth="1"/>
    <col min="3" max="3" width="43.00390625" style="1" customWidth="1"/>
    <col min="4" max="4" width="79.57421875" style="2" customWidth="1"/>
    <col min="5" max="5" width="18.28125" style="1" customWidth="1"/>
    <col min="6" max="16384" width="11.421875" style="1" customWidth="1"/>
  </cols>
  <sheetData>
    <row r="1" spans="1:5" ht="66.75" customHeight="1" thickBot="1">
      <c r="A1" s="7"/>
      <c r="B1" s="8" t="s">
        <v>9</v>
      </c>
      <c r="C1" s="8"/>
      <c r="D1" s="8"/>
      <c r="E1" s="9" t="s">
        <v>12</v>
      </c>
    </row>
    <row r="2" spans="1:8" ht="52.5" customHeight="1" thickTop="1">
      <c r="A2" s="10" t="s">
        <v>54</v>
      </c>
      <c r="B2" s="11" t="s">
        <v>7</v>
      </c>
      <c r="C2" s="11"/>
      <c r="D2" s="11"/>
      <c r="E2" s="12"/>
      <c r="H2" s="4"/>
    </row>
    <row r="3" spans="1:8" ht="28.5" customHeight="1" thickBot="1">
      <c r="A3" s="10"/>
      <c r="B3" s="11"/>
      <c r="C3" s="11"/>
      <c r="D3" s="11"/>
      <c r="E3" s="12"/>
      <c r="H3" s="4"/>
    </row>
    <row r="4" spans="1:5" ht="27" customHeight="1">
      <c r="A4" s="24" t="s">
        <v>3</v>
      </c>
      <c r="B4" s="25"/>
      <c r="C4" s="25"/>
      <c r="D4" s="25"/>
      <c r="E4" s="26"/>
    </row>
    <row r="5" spans="1:8" ht="129" customHeight="1">
      <c r="A5" s="50" t="s">
        <v>53</v>
      </c>
      <c r="B5" s="51"/>
      <c r="C5" s="51"/>
      <c r="D5" s="51"/>
      <c r="E5" s="52"/>
      <c r="H5" s="4"/>
    </row>
    <row r="6" spans="1:5" ht="49.5" customHeight="1">
      <c r="A6" s="53" t="s">
        <v>0</v>
      </c>
      <c r="B6" s="33" t="s">
        <v>5</v>
      </c>
      <c r="C6" s="33" t="s">
        <v>51</v>
      </c>
      <c r="D6" s="51" t="s">
        <v>10</v>
      </c>
      <c r="E6" s="52"/>
    </row>
    <row r="7" spans="1:5" ht="49.5" customHeight="1">
      <c r="A7" s="53"/>
      <c r="B7" s="34" t="s">
        <v>4</v>
      </c>
      <c r="C7" s="34" t="s">
        <v>52</v>
      </c>
      <c r="D7" s="51"/>
      <c r="E7" s="52"/>
    </row>
    <row r="8" spans="1:5" ht="49.5" customHeight="1">
      <c r="A8" s="53"/>
      <c r="B8" s="35" t="s">
        <v>6</v>
      </c>
      <c r="C8" s="35" t="s">
        <v>8</v>
      </c>
      <c r="D8" s="51"/>
      <c r="E8" s="52"/>
    </row>
    <row r="9" spans="1:5" ht="49.5" customHeight="1" thickBot="1">
      <c r="A9" s="54"/>
      <c r="B9" s="23" t="s">
        <v>2</v>
      </c>
      <c r="C9" s="23"/>
      <c r="D9" s="55" t="s">
        <v>1</v>
      </c>
      <c r="E9" s="56"/>
    </row>
    <row r="12" spans="2:3" ht="12.75">
      <c r="B12" s="30"/>
      <c r="C12" s="30"/>
    </row>
    <row r="13" spans="2:3" ht="15">
      <c r="B13" s="31"/>
      <c r="C13" s="31"/>
    </row>
  </sheetData>
  <mergeCells count="4">
    <mergeCell ref="A5:E5"/>
    <mergeCell ref="A6:A9"/>
    <mergeCell ref="D9:E9"/>
    <mergeCell ref="D6:E8"/>
  </mergeCells>
  <printOptions/>
  <pageMargins left="0.75" right="0.75" top="1" bottom="1" header="0.4921259845" footer="0.4921259845"/>
  <pageSetup fitToHeight="1" fitToWidth="1" horizontalDpi="600" verticalDpi="600" orientation="landscape" paperSize="9" scale="69" r:id="rId3"/>
  <legacyDrawing r:id="rId2"/>
  <oleObjects>
    <oleObject progId="Word.Picture.8" shapeId="443924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1:U40"/>
  <sheetViews>
    <sheetView tabSelected="1" zoomScale="75" zoomScaleNormal="75" workbookViewId="0" topLeftCell="A1">
      <pane xSplit="1" ySplit="2" topLeftCell="F3" activePane="bottomRight" state="frozen"/>
      <selection pane="topLeft" activeCell="A1" sqref="A1"/>
      <selection pane="topRight" activeCell="B1" sqref="B1"/>
      <selection pane="bottomLeft" activeCell="A2" sqref="A2"/>
      <selection pane="bottomRight" activeCell="P5" sqref="P5"/>
    </sheetView>
  </sheetViews>
  <sheetFormatPr defaultColWidth="11.421875" defaultRowHeight="12.75"/>
  <cols>
    <col min="1" max="1" width="35.00390625" style="19" customWidth="1"/>
    <col min="2" max="20" width="8.7109375" style="16" customWidth="1"/>
    <col min="21" max="21" width="8.7109375" style="19" customWidth="1"/>
    <col min="22" max="16384" width="11.421875" style="16" customWidth="1"/>
  </cols>
  <sheetData>
    <row r="1" spans="1:21" ht="39" customHeight="1">
      <c r="A1" s="57" t="s">
        <v>66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</row>
    <row r="2" spans="1:21" s="19" customFormat="1" ht="15.75">
      <c r="A2" s="36">
        <v>65</v>
      </c>
      <c r="B2" s="5" t="s">
        <v>32</v>
      </c>
      <c r="C2" s="5" t="s">
        <v>33</v>
      </c>
      <c r="D2" s="5" t="s">
        <v>34</v>
      </c>
      <c r="E2" s="5" t="s">
        <v>35</v>
      </c>
      <c r="F2" s="5" t="s">
        <v>36</v>
      </c>
      <c r="G2" s="5" t="s">
        <v>37</v>
      </c>
      <c r="H2" s="5" t="s">
        <v>38</v>
      </c>
      <c r="I2" s="5" t="s">
        <v>39</v>
      </c>
      <c r="J2" s="5" t="s">
        <v>40</v>
      </c>
      <c r="K2" s="5" t="s">
        <v>41</v>
      </c>
      <c r="L2" s="5" t="s">
        <v>42</v>
      </c>
      <c r="M2" s="5" t="s">
        <v>43</v>
      </c>
      <c r="N2" s="5" t="s">
        <v>44</v>
      </c>
      <c r="O2" s="5" t="s">
        <v>45</v>
      </c>
      <c r="P2" s="5" t="s">
        <v>46</v>
      </c>
      <c r="Q2" s="5" t="s">
        <v>47</v>
      </c>
      <c r="R2" s="5" t="s">
        <v>48</v>
      </c>
      <c r="S2" s="5" t="s">
        <v>49</v>
      </c>
      <c r="T2" s="5" t="s">
        <v>50</v>
      </c>
      <c r="U2" s="5" t="s">
        <v>11</v>
      </c>
    </row>
    <row r="3" spans="1:21" s="19" customFormat="1" ht="28.5" customHeight="1">
      <c r="A3" s="17" t="s">
        <v>56</v>
      </c>
      <c r="B3" s="46">
        <v>1127</v>
      </c>
      <c r="C3" s="46">
        <v>1211</v>
      </c>
      <c r="D3" s="46">
        <v>1311</v>
      </c>
      <c r="E3" s="46">
        <v>1604</v>
      </c>
      <c r="F3" s="46">
        <v>1597</v>
      </c>
      <c r="G3" s="46">
        <v>1954</v>
      </c>
      <c r="H3" s="46">
        <v>1116</v>
      </c>
      <c r="I3" s="46">
        <v>1284</v>
      </c>
      <c r="J3" s="46">
        <v>1335</v>
      </c>
      <c r="K3" s="46">
        <v>775</v>
      </c>
      <c r="L3" s="46">
        <v>1433</v>
      </c>
      <c r="M3" s="46">
        <v>1861</v>
      </c>
      <c r="N3" s="46">
        <v>1784</v>
      </c>
      <c r="O3" s="46">
        <v>1557</v>
      </c>
      <c r="P3" s="46">
        <v>2347</v>
      </c>
      <c r="Q3" s="46">
        <v>1551</v>
      </c>
      <c r="R3" s="46">
        <v>1512</v>
      </c>
      <c r="S3" s="46">
        <v>1571</v>
      </c>
      <c r="T3" s="46">
        <v>1536</v>
      </c>
      <c r="U3" s="47">
        <f>SUM(B3:T3)</f>
        <v>28466</v>
      </c>
    </row>
    <row r="4" spans="1:21" s="21" customFormat="1" ht="24" customHeight="1">
      <c r="A4" s="17" t="s">
        <v>55</v>
      </c>
      <c r="B4" s="27">
        <v>1018</v>
      </c>
      <c r="C4" s="27">
        <v>1378</v>
      </c>
      <c r="D4" s="27">
        <v>1398</v>
      </c>
      <c r="E4" s="27">
        <v>1140</v>
      </c>
      <c r="F4" s="27">
        <v>1633</v>
      </c>
      <c r="G4" s="27">
        <v>1823</v>
      </c>
      <c r="H4" s="27">
        <v>1341</v>
      </c>
      <c r="I4" s="27">
        <v>1102</v>
      </c>
      <c r="J4" s="27">
        <v>1410</v>
      </c>
      <c r="K4" s="27">
        <v>2355</v>
      </c>
      <c r="L4" s="27">
        <v>1783</v>
      </c>
      <c r="M4" s="27">
        <v>1406</v>
      </c>
      <c r="N4" s="27">
        <v>1307</v>
      </c>
      <c r="O4" s="27">
        <v>1939</v>
      </c>
      <c r="P4" s="27">
        <v>2232</v>
      </c>
      <c r="Q4" s="27">
        <v>1388</v>
      </c>
      <c r="R4" s="27">
        <v>1401</v>
      </c>
      <c r="S4" s="27">
        <v>1538</v>
      </c>
      <c r="T4" s="27">
        <v>1441</v>
      </c>
      <c r="U4" s="17">
        <f>SUM(B4:T4)</f>
        <v>29033</v>
      </c>
    </row>
    <row r="5" spans="1:21" s="21" customFormat="1" ht="24" customHeight="1">
      <c r="A5" s="17" t="s">
        <v>61</v>
      </c>
      <c r="B5" s="27">
        <v>908</v>
      </c>
      <c r="C5" s="27">
        <v>1298</v>
      </c>
      <c r="D5" s="27">
        <v>1074</v>
      </c>
      <c r="E5" s="27">
        <v>1287</v>
      </c>
      <c r="F5" s="27">
        <v>1436</v>
      </c>
      <c r="G5" s="27">
        <v>1296</v>
      </c>
      <c r="H5" s="27">
        <v>1684</v>
      </c>
      <c r="I5" s="27">
        <v>1606</v>
      </c>
      <c r="J5" s="27">
        <v>2634</v>
      </c>
      <c r="K5" s="27">
        <v>1649</v>
      </c>
      <c r="L5" s="27">
        <v>1334</v>
      </c>
      <c r="M5" s="27">
        <v>1203</v>
      </c>
      <c r="N5" s="27">
        <v>1811</v>
      </c>
      <c r="O5" s="27">
        <v>2091</v>
      </c>
      <c r="P5" s="27">
        <v>1875</v>
      </c>
      <c r="Q5" s="27">
        <v>1396</v>
      </c>
      <c r="R5" s="27">
        <v>1360</v>
      </c>
      <c r="S5" s="27">
        <v>1458</v>
      </c>
      <c r="T5" s="27">
        <v>1176</v>
      </c>
      <c r="U5" s="17">
        <f>SUM(B5:T5)</f>
        <v>28576</v>
      </c>
    </row>
    <row r="6" spans="1:21" s="21" customFormat="1" ht="24" customHeight="1">
      <c r="A6" s="17" t="s">
        <v>64</v>
      </c>
      <c r="B6" s="42">
        <f>(B4-B3)/B3</f>
        <v>-0.09671694764862467</v>
      </c>
      <c r="C6" s="43">
        <f aca="true" t="shared" si="0" ref="C6:U7">(C4-C3)/C3</f>
        <v>0.13790255986787778</v>
      </c>
      <c r="D6" s="43">
        <f t="shared" si="0"/>
        <v>0.06636155606407322</v>
      </c>
      <c r="E6" s="42">
        <f t="shared" si="0"/>
        <v>-0.2892768079800499</v>
      </c>
      <c r="F6" s="43">
        <f t="shared" si="0"/>
        <v>0.022542266750156543</v>
      </c>
      <c r="G6" s="42">
        <f t="shared" si="0"/>
        <v>-0.06704196519959059</v>
      </c>
      <c r="H6" s="43">
        <f t="shared" si="0"/>
        <v>0.20161290322580644</v>
      </c>
      <c r="I6" s="42">
        <f t="shared" si="0"/>
        <v>-0.14174454828660435</v>
      </c>
      <c r="J6" s="43">
        <f t="shared" si="0"/>
        <v>0.056179775280898875</v>
      </c>
      <c r="K6" s="43">
        <f t="shared" si="0"/>
        <v>2.0387096774193547</v>
      </c>
      <c r="L6" s="43">
        <f t="shared" si="0"/>
        <v>0.24424284717376135</v>
      </c>
      <c r="M6" s="42">
        <f t="shared" si="0"/>
        <v>-0.24449220849005912</v>
      </c>
      <c r="N6" s="42">
        <f t="shared" si="0"/>
        <v>-0.2673766816143498</v>
      </c>
      <c r="O6" s="43">
        <f t="shared" si="0"/>
        <v>0.24534360950545922</v>
      </c>
      <c r="P6" s="42">
        <f t="shared" si="0"/>
        <v>-0.0489987217724755</v>
      </c>
      <c r="Q6" s="42">
        <f t="shared" si="0"/>
        <v>-0.10509348807221147</v>
      </c>
      <c r="R6" s="42">
        <f t="shared" si="0"/>
        <v>-0.07341269841269842</v>
      </c>
      <c r="S6" s="42">
        <f t="shared" si="0"/>
        <v>-0.021005728835136857</v>
      </c>
      <c r="T6" s="42">
        <f t="shared" si="0"/>
        <v>-0.061848958333333336</v>
      </c>
      <c r="U6" s="60">
        <f t="shared" si="0"/>
        <v>0.019918499262277806</v>
      </c>
    </row>
    <row r="7" spans="1:21" s="21" customFormat="1" ht="24" customHeight="1">
      <c r="A7" s="17" t="s">
        <v>63</v>
      </c>
      <c r="B7" s="42"/>
      <c r="C7" s="43"/>
      <c r="D7" s="43"/>
      <c r="E7" s="64">
        <f t="shared" si="0"/>
        <v>0.12894736842105264</v>
      </c>
      <c r="F7" s="42">
        <f>(F5-F4)/F4</f>
        <v>-0.12063686466625842</v>
      </c>
      <c r="G7" s="42">
        <f>(G5-G4)/G4</f>
        <v>-0.2890839275918815</v>
      </c>
      <c r="H7" s="64">
        <f>(H5-H4)/H4</f>
        <v>0.255779269202088</v>
      </c>
      <c r="I7" s="64">
        <f>(I5-I4)/I4</f>
        <v>0.4573502722323049</v>
      </c>
      <c r="J7" s="64">
        <f>(J5-J4)/J4</f>
        <v>0.8680851063829788</v>
      </c>
      <c r="K7" s="42">
        <f>(K5-K4)/K4</f>
        <v>-0.2997876857749469</v>
      </c>
      <c r="L7" s="42">
        <f>(L5-L4)/L4</f>
        <v>-0.25182277061132924</v>
      </c>
      <c r="M7" s="42">
        <f>(M5-M4)/M4</f>
        <v>-0.14438122332859174</v>
      </c>
      <c r="N7" s="64">
        <f>(N5-N4)/N4</f>
        <v>0.3856159143075746</v>
      </c>
      <c r="O7" s="64">
        <f>(O5-O4)/O4</f>
        <v>0.07839092315626611</v>
      </c>
      <c r="P7" s="42">
        <f>(P5-P4)/P4</f>
        <v>-0.15994623655913978</v>
      </c>
      <c r="Q7" s="64">
        <f>(Q5-Q4)/Q4</f>
        <v>0.005763688760806916</v>
      </c>
      <c r="R7" s="42">
        <f>(R5-R4)/R4</f>
        <v>-0.02926481084939329</v>
      </c>
      <c r="S7" s="42">
        <f>(S5-S4)/S4</f>
        <v>-0.05201560468140442</v>
      </c>
      <c r="T7" s="42">
        <f>(T5-T4)/T4</f>
        <v>-0.1839000693962526</v>
      </c>
      <c r="U7" s="58">
        <f>(U5-U4)/U4</f>
        <v>-0.015740708848551648</v>
      </c>
    </row>
    <row r="8" spans="1:21" s="21" customFormat="1" ht="24" customHeight="1">
      <c r="A8" s="18" t="s">
        <v>57</v>
      </c>
      <c r="B8" s="27">
        <v>301</v>
      </c>
      <c r="C8" s="27">
        <v>458</v>
      </c>
      <c r="D8" s="27">
        <v>384</v>
      </c>
      <c r="E8" s="27">
        <v>576</v>
      </c>
      <c r="F8" s="27">
        <v>697</v>
      </c>
      <c r="G8" s="27">
        <v>664</v>
      </c>
      <c r="H8" s="27">
        <v>409</v>
      </c>
      <c r="I8" s="27">
        <v>486</v>
      </c>
      <c r="J8" s="27">
        <v>668</v>
      </c>
      <c r="K8" s="27">
        <v>1127</v>
      </c>
      <c r="L8" s="27">
        <v>505</v>
      </c>
      <c r="M8" s="27">
        <v>559</v>
      </c>
      <c r="N8" s="27">
        <v>576</v>
      </c>
      <c r="O8" s="27">
        <v>680</v>
      </c>
      <c r="P8" s="27">
        <v>1155</v>
      </c>
      <c r="Q8" s="27">
        <v>645</v>
      </c>
      <c r="R8" s="27">
        <v>738</v>
      </c>
      <c r="S8" s="27">
        <v>904</v>
      </c>
      <c r="T8" s="27">
        <v>1032</v>
      </c>
      <c r="U8" s="48">
        <f>SUM(B8:T8)</f>
        <v>12564</v>
      </c>
    </row>
    <row r="9" spans="1:21" s="1" customFormat="1" ht="24" customHeight="1">
      <c r="A9" s="18" t="s">
        <v>58</v>
      </c>
      <c r="B9" s="28">
        <v>255</v>
      </c>
      <c r="C9" s="28">
        <v>489</v>
      </c>
      <c r="D9" s="28">
        <v>475</v>
      </c>
      <c r="E9" s="28">
        <v>482</v>
      </c>
      <c r="F9" s="28">
        <v>782</v>
      </c>
      <c r="G9" s="28">
        <v>1446</v>
      </c>
      <c r="H9" s="28">
        <v>715</v>
      </c>
      <c r="I9" s="28">
        <v>817</v>
      </c>
      <c r="J9" s="28">
        <v>1097</v>
      </c>
      <c r="K9" s="28">
        <v>1881</v>
      </c>
      <c r="L9" s="28">
        <v>1190</v>
      </c>
      <c r="M9" s="28">
        <v>765</v>
      </c>
      <c r="N9" s="28">
        <v>617</v>
      </c>
      <c r="O9" s="28">
        <v>814</v>
      </c>
      <c r="P9" s="28">
        <v>1429</v>
      </c>
      <c r="Q9" s="28">
        <v>669</v>
      </c>
      <c r="R9" s="28">
        <v>985</v>
      </c>
      <c r="S9" s="28">
        <v>1117</v>
      </c>
      <c r="T9" s="28">
        <v>1619</v>
      </c>
      <c r="U9" s="48">
        <f>SUM(B9:T9)</f>
        <v>17644</v>
      </c>
    </row>
    <row r="10" spans="1:21" s="1" customFormat="1" ht="24" customHeight="1">
      <c r="A10" s="37" t="s">
        <v>62</v>
      </c>
      <c r="B10" s="28">
        <v>278</v>
      </c>
      <c r="C10" s="28">
        <v>571</v>
      </c>
      <c r="D10" s="28">
        <v>591</v>
      </c>
      <c r="E10" s="28">
        <v>789</v>
      </c>
      <c r="F10" s="28">
        <v>1080</v>
      </c>
      <c r="G10" s="28">
        <v>958</v>
      </c>
      <c r="H10" s="28">
        <v>1177</v>
      </c>
      <c r="I10" s="28">
        <v>1168</v>
      </c>
      <c r="J10" s="28">
        <v>2005</v>
      </c>
      <c r="K10" s="28">
        <v>1408</v>
      </c>
      <c r="L10" s="28">
        <v>763</v>
      </c>
      <c r="M10" s="28">
        <v>571</v>
      </c>
      <c r="N10" s="28">
        <v>1075</v>
      </c>
      <c r="O10" s="28">
        <v>1743</v>
      </c>
      <c r="P10" s="28">
        <v>1301</v>
      </c>
      <c r="Q10" s="28">
        <v>989</v>
      </c>
      <c r="R10" s="28">
        <v>980</v>
      </c>
      <c r="S10" s="28">
        <v>1265</v>
      </c>
      <c r="T10" s="28">
        <v>818</v>
      </c>
      <c r="U10" s="48">
        <f>SUM(B10:T10)</f>
        <v>19530</v>
      </c>
    </row>
    <row r="11" spans="1:21" s="1" customFormat="1" ht="24" customHeight="1">
      <c r="A11" s="37" t="s">
        <v>64</v>
      </c>
      <c r="B11" s="40">
        <f aca="true" t="shared" si="1" ref="B11:N12">(B9-B8)/B8</f>
        <v>-0.15282392026578073</v>
      </c>
      <c r="C11" s="41">
        <f t="shared" si="1"/>
        <v>0.06768558951965066</v>
      </c>
      <c r="D11" s="41">
        <f t="shared" si="1"/>
        <v>0.23697916666666666</v>
      </c>
      <c r="E11" s="40">
        <f t="shared" si="1"/>
        <v>-0.16319444444444445</v>
      </c>
      <c r="F11" s="41">
        <f t="shared" si="1"/>
        <v>0.12195121951219512</v>
      </c>
      <c r="G11" s="41">
        <f t="shared" si="1"/>
        <v>1.177710843373494</v>
      </c>
      <c r="H11" s="41">
        <f t="shared" si="1"/>
        <v>0.7481662591687042</v>
      </c>
      <c r="I11" s="41">
        <f t="shared" si="1"/>
        <v>0.6810699588477366</v>
      </c>
      <c r="J11" s="41">
        <f t="shared" si="1"/>
        <v>0.6422155688622755</v>
      </c>
      <c r="K11" s="41">
        <f t="shared" si="1"/>
        <v>0.6690328305235137</v>
      </c>
      <c r="L11" s="41">
        <f t="shared" si="1"/>
        <v>1.3564356435643565</v>
      </c>
      <c r="M11" s="41">
        <f t="shared" si="1"/>
        <v>0.3685152057245081</v>
      </c>
      <c r="N11" s="41">
        <f t="shared" si="1"/>
        <v>0.07118055555555555</v>
      </c>
      <c r="O11" s="41">
        <f>(O9-O8)/O8</f>
        <v>0.19705882352941176</v>
      </c>
      <c r="P11" s="41">
        <f aca="true" t="shared" si="2" ref="P11:U12">(P9-P8)/P8</f>
        <v>0.23722943722943723</v>
      </c>
      <c r="Q11" s="41">
        <f t="shared" si="2"/>
        <v>0.037209302325581395</v>
      </c>
      <c r="R11" s="41">
        <f t="shared" si="2"/>
        <v>0.3346883468834688</v>
      </c>
      <c r="S11" s="41">
        <f t="shared" si="2"/>
        <v>0.23561946902654868</v>
      </c>
      <c r="T11" s="41">
        <f t="shared" si="2"/>
        <v>0.5687984496124031</v>
      </c>
      <c r="U11" s="62">
        <f t="shared" si="2"/>
        <v>0.4043298312639287</v>
      </c>
    </row>
    <row r="12" spans="1:21" s="1" customFormat="1" ht="24" customHeight="1">
      <c r="A12" s="37" t="s">
        <v>63</v>
      </c>
      <c r="B12" s="40"/>
      <c r="C12" s="41"/>
      <c r="D12" s="41"/>
      <c r="E12" s="61">
        <f t="shared" si="1"/>
        <v>0.6369294605809128</v>
      </c>
      <c r="F12" s="61">
        <f t="shared" si="1"/>
        <v>0.38107416879795397</v>
      </c>
      <c r="G12" s="40">
        <f>(G10-G9)/G9</f>
        <v>-0.33748271092669435</v>
      </c>
      <c r="H12" s="61">
        <f>(H10-H9)/H9</f>
        <v>0.6461538461538462</v>
      </c>
      <c r="I12" s="61">
        <f>(I10-I9)/I9</f>
        <v>0.42962056303549573</v>
      </c>
      <c r="J12" s="61">
        <f>(J10-J9)/J9</f>
        <v>0.8277119416590701</v>
      </c>
      <c r="K12" s="40">
        <f>(K10-K9)/K9</f>
        <v>-0.25146198830409355</v>
      </c>
      <c r="L12" s="40">
        <f>(L10-L9)/L9</f>
        <v>-0.3588235294117647</v>
      </c>
      <c r="M12" s="40">
        <f>(M10-M9)/M9</f>
        <v>-0.25359477124183005</v>
      </c>
      <c r="N12" s="61">
        <f>(N10-N9)/N9</f>
        <v>0.7423014586709886</v>
      </c>
      <c r="O12" s="61">
        <f>(O10-O9)/O9</f>
        <v>1.1412776412776413</v>
      </c>
      <c r="P12" s="40">
        <f t="shared" si="2"/>
        <v>-0.08957312806158152</v>
      </c>
      <c r="Q12" s="61">
        <f t="shared" si="2"/>
        <v>0.47832585949177875</v>
      </c>
      <c r="R12" s="40">
        <f t="shared" si="2"/>
        <v>-0.005076142131979695</v>
      </c>
      <c r="S12" s="61">
        <f t="shared" si="2"/>
        <v>0.13249776186213072</v>
      </c>
      <c r="T12" s="40">
        <f t="shared" si="2"/>
        <v>-0.4947498455836936</v>
      </c>
      <c r="U12" s="63">
        <f t="shared" si="2"/>
        <v>0.10689186125595103</v>
      </c>
    </row>
    <row r="13" spans="1:21" s="21" customFormat="1" ht="35.25" customHeight="1">
      <c r="A13" s="38" t="s">
        <v>59</v>
      </c>
      <c r="B13" s="20">
        <f aca="true" t="shared" si="3" ref="B13:Q13">SUM(B3,B8)</f>
        <v>1428</v>
      </c>
      <c r="C13" s="20">
        <f t="shared" si="3"/>
        <v>1669</v>
      </c>
      <c r="D13" s="20">
        <f t="shared" si="3"/>
        <v>1695</v>
      </c>
      <c r="E13" s="20">
        <f t="shared" si="3"/>
        <v>2180</v>
      </c>
      <c r="F13" s="20">
        <f t="shared" si="3"/>
        <v>2294</v>
      </c>
      <c r="G13" s="20">
        <f t="shared" si="3"/>
        <v>2618</v>
      </c>
      <c r="H13" s="20">
        <f t="shared" si="3"/>
        <v>1525</v>
      </c>
      <c r="I13" s="20">
        <f t="shared" si="3"/>
        <v>1770</v>
      </c>
      <c r="J13" s="20">
        <f t="shared" si="3"/>
        <v>2003</v>
      </c>
      <c r="K13" s="20">
        <f t="shared" si="3"/>
        <v>1902</v>
      </c>
      <c r="L13" s="20">
        <f t="shared" si="3"/>
        <v>1938</v>
      </c>
      <c r="M13" s="20">
        <f t="shared" si="3"/>
        <v>2420</v>
      </c>
      <c r="N13" s="20">
        <f t="shared" si="3"/>
        <v>2360</v>
      </c>
      <c r="O13" s="20">
        <f t="shared" si="3"/>
        <v>2237</v>
      </c>
      <c r="P13" s="20">
        <f t="shared" si="3"/>
        <v>3502</v>
      </c>
      <c r="Q13" s="20">
        <f t="shared" si="3"/>
        <v>2196</v>
      </c>
      <c r="R13" s="20">
        <v>2250</v>
      </c>
      <c r="S13" s="20">
        <v>2475</v>
      </c>
      <c r="T13" s="20">
        <v>2568</v>
      </c>
      <c r="U13" s="49">
        <f>SUM(B13:T13)</f>
        <v>41030</v>
      </c>
    </row>
    <row r="14" spans="1:21" s="21" customFormat="1" ht="32.25" customHeight="1">
      <c r="A14" s="38" t="s">
        <v>60</v>
      </c>
      <c r="B14" s="20">
        <f aca="true" t="shared" si="4" ref="B14:Q14">SUM(B4,B9)</f>
        <v>1273</v>
      </c>
      <c r="C14" s="20">
        <f t="shared" si="4"/>
        <v>1867</v>
      </c>
      <c r="D14" s="20">
        <f t="shared" si="4"/>
        <v>1873</v>
      </c>
      <c r="E14" s="20">
        <f t="shared" si="4"/>
        <v>1622</v>
      </c>
      <c r="F14" s="20">
        <f t="shared" si="4"/>
        <v>2415</v>
      </c>
      <c r="G14" s="20">
        <f t="shared" si="4"/>
        <v>3269</v>
      </c>
      <c r="H14" s="20">
        <f t="shared" si="4"/>
        <v>2056</v>
      </c>
      <c r="I14" s="20">
        <f t="shared" si="4"/>
        <v>1919</v>
      </c>
      <c r="J14" s="20">
        <f t="shared" si="4"/>
        <v>2507</v>
      </c>
      <c r="K14" s="20">
        <f t="shared" si="4"/>
        <v>4236</v>
      </c>
      <c r="L14" s="20">
        <f t="shared" si="4"/>
        <v>2973</v>
      </c>
      <c r="M14" s="20">
        <f t="shared" si="4"/>
        <v>2171</v>
      </c>
      <c r="N14" s="20">
        <f t="shared" si="4"/>
        <v>1924</v>
      </c>
      <c r="O14" s="20">
        <f t="shared" si="4"/>
        <v>2753</v>
      </c>
      <c r="P14" s="20">
        <f t="shared" si="4"/>
        <v>3661</v>
      </c>
      <c r="Q14" s="20">
        <f t="shared" si="4"/>
        <v>2057</v>
      </c>
      <c r="R14" s="20">
        <v>2386</v>
      </c>
      <c r="S14" s="20">
        <v>2655</v>
      </c>
      <c r="T14" s="20">
        <v>3060</v>
      </c>
      <c r="U14" s="49">
        <f>SUM(B14:T14)</f>
        <v>46677</v>
      </c>
    </row>
    <row r="15" spans="1:21" s="21" customFormat="1" ht="33.75" customHeight="1">
      <c r="A15" s="38" t="s">
        <v>65</v>
      </c>
      <c r="B15" s="20">
        <v>1186</v>
      </c>
      <c r="C15" s="20">
        <v>1869</v>
      </c>
      <c r="D15" s="20">
        <v>1665</v>
      </c>
      <c r="E15" s="20">
        <v>2076</v>
      </c>
      <c r="F15" s="20">
        <v>2516</v>
      </c>
      <c r="G15" s="20">
        <v>2254</v>
      </c>
      <c r="H15" s="65">
        <v>2861</v>
      </c>
      <c r="I15" s="65">
        <v>2774</v>
      </c>
      <c r="J15" s="65">
        <v>4639</v>
      </c>
      <c r="K15" s="20">
        <v>3057</v>
      </c>
      <c r="L15" s="20">
        <v>2097</v>
      </c>
      <c r="M15" s="20">
        <v>1774</v>
      </c>
      <c r="N15" s="20">
        <v>2886</v>
      </c>
      <c r="O15" s="20">
        <v>3834</v>
      </c>
      <c r="P15" s="20">
        <v>3176</v>
      </c>
      <c r="Q15" s="20">
        <v>2385</v>
      </c>
      <c r="R15" s="20">
        <v>2340</v>
      </c>
      <c r="S15" s="20">
        <v>2723</v>
      </c>
      <c r="T15" s="20">
        <v>1994</v>
      </c>
      <c r="U15" s="49">
        <f>SUM(B15:T15)</f>
        <v>48106</v>
      </c>
    </row>
    <row r="16" spans="1:21" ht="24.75" customHeight="1">
      <c r="A16" s="39" t="s">
        <v>64</v>
      </c>
      <c r="B16" s="44">
        <f>(B14-B13)/B13</f>
        <v>-0.10854341736694678</v>
      </c>
      <c r="C16" s="45">
        <f aca="true" t="shared" si="5" ref="C16:U16">(C14-C13)/C13</f>
        <v>0.11863391252246855</v>
      </c>
      <c r="D16" s="44">
        <f t="shared" si="5"/>
        <v>0.10501474926253687</v>
      </c>
      <c r="E16" s="44">
        <f t="shared" si="5"/>
        <v>-0.25596330275229356</v>
      </c>
      <c r="F16" s="44">
        <f t="shared" si="5"/>
        <v>0.05274629468177855</v>
      </c>
      <c r="G16" s="44">
        <f t="shared" si="5"/>
        <v>0.24866310160427807</v>
      </c>
      <c r="H16" s="44">
        <f t="shared" si="5"/>
        <v>0.3481967213114754</v>
      </c>
      <c r="I16" s="44">
        <f t="shared" si="5"/>
        <v>0.08418079096045197</v>
      </c>
      <c r="J16" s="44">
        <f t="shared" si="5"/>
        <v>0.25162256615077383</v>
      </c>
      <c r="K16" s="44">
        <f t="shared" si="5"/>
        <v>1.227129337539432</v>
      </c>
      <c r="L16" s="44">
        <f t="shared" si="5"/>
        <v>0.5340557275541795</v>
      </c>
      <c r="M16" s="44">
        <f t="shared" si="5"/>
        <v>-0.10289256198347108</v>
      </c>
      <c r="N16" s="44">
        <f t="shared" si="5"/>
        <v>-0.1847457627118644</v>
      </c>
      <c r="O16" s="44">
        <f t="shared" si="5"/>
        <v>0.23066607063030845</v>
      </c>
      <c r="P16" s="44">
        <f t="shared" si="5"/>
        <v>0.045402627070245574</v>
      </c>
      <c r="Q16" s="44">
        <f t="shared" si="5"/>
        <v>-0.06329690346083788</v>
      </c>
      <c r="R16" s="44">
        <f t="shared" si="5"/>
        <v>0.060444444444444446</v>
      </c>
      <c r="S16" s="44">
        <f t="shared" si="5"/>
        <v>0.07272727272727272</v>
      </c>
      <c r="T16" s="44">
        <f t="shared" si="5"/>
        <v>0.19158878504672897</v>
      </c>
      <c r="U16" s="44">
        <f t="shared" si="5"/>
        <v>0.13763100170606873</v>
      </c>
    </row>
    <row r="17" spans="1:21" ht="24.75" customHeight="1">
      <c r="A17" s="39" t="s">
        <v>63</v>
      </c>
      <c r="B17" s="44">
        <f>(B15-B14)/B14</f>
        <v>-0.06834249803613511</v>
      </c>
      <c r="C17" s="44">
        <f aca="true" t="shared" si="6" ref="C17:U17">(C15-C14)/C14</f>
        <v>0.0010712372790573112</v>
      </c>
      <c r="D17" s="44">
        <f t="shared" si="6"/>
        <v>-0.11105178857447945</v>
      </c>
      <c r="E17" s="44">
        <f t="shared" si="6"/>
        <v>0.279901356350185</v>
      </c>
      <c r="F17" s="44">
        <f t="shared" si="6"/>
        <v>0.04182194616977226</v>
      </c>
      <c r="G17" s="44">
        <f t="shared" si="6"/>
        <v>-0.31049250535331907</v>
      </c>
      <c r="H17" s="44">
        <f t="shared" si="6"/>
        <v>0.39153696498054474</v>
      </c>
      <c r="I17" s="44">
        <f t="shared" si="6"/>
        <v>0.44554455445544555</v>
      </c>
      <c r="J17" s="44">
        <f t="shared" si="6"/>
        <v>0.8504188272836058</v>
      </c>
      <c r="K17" s="44">
        <f t="shared" si="6"/>
        <v>-0.278328611898017</v>
      </c>
      <c r="L17" s="44">
        <f t="shared" si="6"/>
        <v>-0.2946518668012109</v>
      </c>
      <c r="M17" s="44">
        <f t="shared" si="6"/>
        <v>-0.1828650391524643</v>
      </c>
      <c r="N17" s="44">
        <f t="shared" si="6"/>
        <v>0.5</v>
      </c>
      <c r="O17" s="44">
        <f t="shared" si="6"/>
        <v>0.392662549945514</v>
      </c>
      <c r="P17" s="44">
        <f t="shared" si="6"/>
        <v>-0.13247746517344988</v>
      </c>
      <c r="Q17" s="44">
        <f t="shared" si="6"/>
        <v>0.1594555177442878</v>
      </c>
      <c r="R17" s="44">
        <f t="shared" si="6"/>
        <v>-0.019279128248113998</v>
      </c>
      <c r="S17" s="44">
        <f t="shared" si="6"/>
        <v>0.025612052730696798</v>
      </c>
      <c r="T17" s="44">
        <f t="shared" si="6"/>
        <v>-0.3483660130718954</v>
      </c>
      <c r="U17" s="44">
        <f t="shared" si="6"/>
        <v>0.03061464961329991</v>
      </c>
    </row>
    <row r="18" spans="1:6" ht="12.75">
      <c r="A18" s="29" t="s">
        <v>13</v>
      </c>
      <c r="B18" s="13"/>
      <c r="C18" s="14"/>
      <c r="D18" s="14"/>
      <c r="E18" s="6"/>
      <c r="F18" s="6"/>
    </row>
    <row r="19" spans="1:6" ht="12.75">
      <c r="A19" s="29" t="s">
        <v>14</v>
      </c>
      <c r="B19" s="13"/>
      <c r="C19" s="14"/>
      <c r="D19" s="14"/>
      <c r="E19" s="6"/>
      <c r="F19" s="6"/>
    </row>
    <row r="20" spans="1:6" ht="12.75">
      <c r="A20" s="29" t="s">
        <v>15</v>
      </c>
      <c r="B20" s="13"/>
      <c r="C20" s="14"/>
      <c r="D20" s="14"/>
      <c r="E20" s="6"/>
      <c r="F20" s="6"/>
    </row>
    <row r="21" spans="1:6" ht="12.75">
      <c r="A21" s="29" t="s">
        <v>16</v>
      </c>
      <c r="B21" s="14"/>
      <c r="C21" s="14"/>
      <c r="D21" s="14"/>
      <c r="E21" s="6"/>
      <c r="F21" s="6"/>
    </row>
    <row r="22" spans="1:6" ht="12.75">
      <c r="A22" s="29" t="s">
        <v>17</v>
      </c>
      <c r="B22" s="14"/>
      <c r="C22" s="14"/>
      <c r="D22" s="14"/>
      <c r="E22" s="6"/>
      <c r="F22" s="6"/>
    </row>
    <row r="23" spans="1:6" ht="12.75">
      <c r="A23" s="29" t="s">
        <v>18</v>
      </c>
      <c r="B23" s="14"/>
      <c r="C23" s="14"/>
      <c r="D23" s="14"/>
      <c r="E23" s="6"/>
      <c r="F23" s="6"/>
    </row>
    <row r="24" spans="1:6" ht="12.75">
      <c r="A24" s="29" t="s">
        <v>19</v>
      </c>
      <c r="B24" s="14"/>
      <c r="C24" s="14"/>
      <c r="D24" s="14"/>
      <c r="E24" s="6"/>
      <c r="F24" s="6"/>
    </row>
    <row r="25" spans="1:6" ht="12.75">
      <c r="A25" s="29" t="s">
        <v>20</v>
      </c>
      <c r="B25" s="14"/>
      <c r="C25" s="14"/>
      <c r="D25" s="14"/>
      <c r="E25" s="6"/>
      <c r="F25" s="6"/>
    </row>
    <row r="26" spans="1:6" ht="12.75">
      <c r="A26" s="29" t="s">
        <v>21</v>
      </c>
      <c r="B26" s="13"/>
      <c r="C26" s="14"/>
      <c r="D26" s="14"/>
      <c r="E26" s="6"/>
      <c r="F26" s="6"/>
    </row>
    <row r="27" spans="1:6" ht="12.75">
      <c r="A27" s="29" t="s">
        <v>22</v>
      </c>
      <c r="B27" s="14"/>
      <c r="C27" s="14"/>
      <c r="D27" s="14"/>
      <c r="E27" s="6"/>
      <c r="F27" s="6"/>
    </row>
    <row r="28" spans="1:6" ht="12.75">
      <c r="A28" s="29" t="s">
        <v>23</v>
      </c>
      <c r="B28" s="15"/>
      <c r="C28" s="15"/>
      <c r="D28" s="14"/>
      <c r="E28" s="6"/>
      <c r="F28" s="6"/>
    </row>
    <row r="29" spans="1:6" ht="12.75">
      <c r="A29" s="29" t="s">
        <v>24</v>
      </c>
      <c r="B29" s="14"/>
      <c r="C29" s="14"/>
      <c r="D29" s="14"/>
      <c r="E29" s="6"/>
      <c r="F29" s="6"/>
    </row>
    <row r="30" spans="1:16" ht="12.75">
      <c r="A30" s="29" t="s">
        <v>25</v>
      </c>
      <c r="B30" s="14"/>
      <c r="C30" s="14"/>
      <c r="D30" s="14"/>
      <c r="E30" s="6"/>
      <c r="F30" s="6"/>
      <c r="P30" s="59"/>
    </row>
    <row r="31" spans="1:6" ht="12.75">
      <c r="A31" s="29" t="s">
        <v>26</v>
      </c>
      <c r="B31" s="14"/>
      <c r="C31" s="14"/>
      <c r="D31" s="14"/>
      <c r="E31" s="6"/>
      <c r="F31" s="6"/>
    </row>
    <row r="32" spans="1:6" ht="12.75">
      <c r="A32" s="29" t="s">
        <v>27</v>
      </c>
      <c r="B32" s="14"/>
      <c r="C32" s="14"/>
      <c r="D32" s="14"/>
      <c r="E32" s="6"/>
      <c r="F32" s="6"/>
    </row>
    <row r="33" spans="1:6" ht="12.75">
      <c r="A33" s="29" t="s">
        <v>28</v>
      </c>
      <c r="B33" s="14"/>
      <c r="C33" s="14"/>
      <c r="D33" s="14"/>
      <c r="E33" s="6"/>
      <c r="F33" s="6"/>
    </row>
    <row r="34" spans="1:6" ht="12.75">
      <c r="A34" s="29" t="s">
        <v>29</v>
      </c>
      <c r="B34" s="14"/>
      <c r="C34" s="14"/>
      <c r="D34" s="14"/>
      <c r="E34" s="6"/>
      <c r="F34" s="6"/>
    </row>
    <row r="35" spans="1:6" ht="12.75">
      <c r="A35" s="29" t="s">
        <v>30</v>
      </c>
      <c r="B35" s="14"/>
      <c r="C35" s="14"/>
      <c r="D35" s="14"/>
      <c r="E35" s="6"/>
      <c r="F35" s="6"/>
    </row>
    <row r="36" spans="1:6" ht="12.75">
      <c r="A36" s="29" t="s">
        <v>31</v>
      </c>
      <c r="B36" s="14"/>
      <c r="C36" s="14"/>
      <c r="D36" s="14"/>
      <c r="E36" s="6"/>
      <c r="F36" s="6"/>
    </row>
    <row r="37" spans="1:4" ht="12.75">
      <c r="A37" s="22"/>
      <c r="B37" s="13"/>
      <c r="C37" s="13"/>
      <c r="D37" s="13"/>
    </row>
    <row r="40" ht="12.75">
      <c r="A40" s="32"/>
    </row>
  </sheetData>
  <mergeCells count="1">
    <mergeCell ref="A1:U1"/>
  </mergeCells>
  <conditionalFormatting sqref="B16:U17">
    <cfRule type="cellIs" priority="1" dxfId="0" operator="lessThanOrEqual" stopIfTrue="1">
      <formula>0</formula>
    </cfRule>
    <cfRule type="cellIs" priority="2" dxfId="1" operator="greaterThan" stopIfTrue="1">
      <formula>0</formula>
    </cfRule>
  </conditionalFormatting>
  <printOptions/>
  <pageMargins left="0.2" right="0.19" top="0.78" bottom="1" header="0.4921259845" footer="0.4921259845"/>
  <pageSetup fitToHeight="1" fitToWidth="1" horizontalDpi="600" verticalDpi="600" orientation="landscape" paperSize="8" r:id="rId1"/>
  <headerFooter alignWithMargins="0">
    <oddHeader>&amp;C&amp;F</oddHeader>
    <oddFooter>&amp;L&amp;F&amp;R&amp;A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Audran LE BARON / Stéphane COUDERC</Manager>
  <Company>DGFiP / GF-1A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Fiche n° 10 : Annexe « Tableau de décompte de l'accueil »</dc:title>
  <dc:subject>Note de campagne de recouvrement 2011</dc:subject>
  <dc:creator>Brigitte LUCE / Anne-Lise LOUBIERE</dc:creator>
  <cp:keywords/>
  <dc:description/>
  <cp:lastModifiedBy>d0107306</cp:lastModifiedBy>
  <cp:lastPrinted>2013-01-28T13:45:39Z</cp:lastPrinted>
  <dcterms:created xsi:type="dcterms:W3CDTF">2006-03-28T13:32:21Z</dcterms:created>
  <dcterms:modified xsi:type="dcterms:W3CDTF">2011-06-28T15:43:48Z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